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mpétition\2023-01-20 Coupe universitaire 4\"/>
    </mc:Choice>
  </mc:AlternateContent>
  <bookViews>
    <workbookView xWindow="0" yWindow="0" windowWidth="28800" windowHeight="12585"/>
  </bookViews>
  <sheets>
    <sheet name="Feuil1" sheetId="1" r:id="rId1"/>
  </sheets>
  <definedNames>
    <definedName name="_xlnm.Print_Area" localSheetId="0">Feuil1!$A$1:$M$41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L41" i="1"/>
  <c r="L40" i="1"/>
  <c r="L39" i="1"/>
  <c r="L35" i="1"/>
  <c r="L34" i="1"/>
  <c r="L31" i="1"/>
  <c r="L38" i="1"/>
  <c r="L36" i="1"/>
  <c r="L30" i="1"/>
  <c r="L29" i="1"/>
  <c r="L32" i="1"/>
  <c r="L37" i="1"/>
  <c r="L28" i="1"/>
  <c r="L33" i="1"/>
  <c r="L27" i="1"/>
  <c r="J41" i="1"/>
  <c r="J40" i="1"/>
  <c r="J39" i="1"/>
  <c r="J35" i="1"/>
  <c r="J34" i="1"/>
  <c r="J31" i="1"/>
  <c r="J38" i="1"/>
  <c r="J36" i="1"/>
  <c r="J30" i="1"/>
  <c r="J29" i="1"/>
  <c r="J32" i="1"/>
  <c r="J37" i="1"/>
  <c r="J28" i="1"/>
  <c r="J33" i="1"/>
  <c r="J27" i="1"/>
  <c r="H41" i="1"/>
  <c r="H40" i="1"/>
  <c r="H39" i="1"/>
  <c r="H35" i="1"/>
  <c r="H34" i="1"/>
  <c r="H31" i="1"/>
  <c r="H38" i="1"/>
  <c r="H36" i="1"/>
  <c r="H30" i="1"/>
  <c r="H29" i="1"/>
  <c r="H32" i="1"/>
  <c r="H37" i="1"/>
  <c r="H28" i="1"/>
  <c r="H33" i="1"/>
  <c r="H27" i="1"/>
  <c r="F41" i="1"/>
  <c r="F40" i="1"/>
  <c r="F39" i="1"/>
  <c r="F35" i="1"/>
  <c r="F34" i="1"/>
  <c r="F31" i="1"/>
  <c r="F38" i="1"/>
  <c r="F36" i="1"/>
  <c r="F30" i="1"/>
  <c r="F29" i="1"/>
  <c r="F32" i="1"/>
  <c r="F37" i="1"/>
  <c r="F28" i="1"/>
  <c r="F33" i="1"/>
  <c r="F27" i="1"/>
  <c r="D39" i="1"/>
  <c r="D40" i="1"/>
  <c r="D41" i="1"/>
  <c r="D35" i="1"/>
  <c r="D34" i="1"/>
  <c r="D31" i="1"/>
  <c r="D38" i="1"/>
  <c r="D36" i="1"/>
  <c r="D30" i="1"/>
  <c r="D29" i="1"/>
  <c r="D32" i="1"/>
  <c r="D37" i="1"/>
  <c r="D28" i="1"/>
  <c r="D33" i="1"/>
  <c r="D27" i="1"/>
  <c r="L11" i="1"/>
  <c r="L10" i="1"/>
  <c r="L15" i="1"/>
  <c r="L16" i="1"/>
  <c r="L17" i="1"/>
  <c r="L12" i="1"/>
  <c r="L14" i="1"/>
  <c r="L13" i="1"/>
  <c r="L18" i="1"/>
  <c r="L19" i="1"/>
  <c r="L20" i="1"/>
  <c r="L9" i="1"/>
  <c r="J11" i="1"/>
  <c r="J10" i="1"/>
  <c r="J15" i="1"/>
  <c r="J16" i="1"/>
  <c r="J17" i="1"/>
  <c r="J12" i="1"/>
  <c r="J14" i="1"/>
  <c r="J13" i="1"/>
  <c r="J18" i="1"/>
  <c r="J19" i="1"/>
  <c r="J20" i="1"/>
  <c r="J9" i="1"/>
  <c r="H20" i="1"/>
  <c r="F20" i="1"/>
  <c r="H11" i="1"/>
  <c r="H10" i="1"/>
  <c r="H15" i="1"/>
  <c r="H16" i="1"/>
  <c r="H17" i="1"/>
  <c r="H12" i="1"/>
  <c r="H14" i="1"/>
  <c r="H13" i="1"/>
  <c r="H18" i="1"/>
  <c r="H19" i="1"/>
  <c r="H9" i="1"/>
  <c r="F11" i="1"/>
  <c r="F10" i="1"/>
  <c r="F15" i="1"/>
  <c r="F16" i="1"/>
  <c r="F17" i="1"/>
  <c r="F12" i="1"/>
  <c r="F14" i="1"/>
  <c r="F13" i="1"/>
  <c r="F18" i="1"/>
  <c r="F19" i="1"/>
  <c r="F9" i="1"/>
  <c r="D11" i="1"/>
  <c r="D10" i="1"/>
  <c r="D15" i="1"/>
  <c r="D16" i="1"/>
  <c r="D17" i="1"/>
  <c r="D12" i="1"/>
  <c r="D14" i="1"/>
  <c r="D13" i="1"/>
  <c r="D18" i="1"/>
  <c r="D19" i="1"/>
  <c r="D20" i="1"/>
  <c r="M9" i="1" l="1"/>
  <c r="M20" i="1"/>
  <c r="M19" i="1"/>
  <c r="M18" i="1"/>
  <c r="M13" i="1"/>
  <c r="M14" i="1"/>
  <c r="M12" i="1"/>
  <c r="M17" i="1"/>
  <c r="M16" i="1"/>
  <c r="M15" i="1"/>
  <c r="M10" i="1"/>
  <c r="M11" i="1"/>
  <c r="M29" i="1"/>
  <c r="M32" i="1"/>
  <c r="M37" i="1"/>
  <c r="M28" i="1"/>
  <c r="M27" i="1" l="1"/>
  <c r="M33" i="1"/>
  <c r="M30" i="1"/>
  <c r="M36" i="1"/>
  <c r="M38" i="1"/>
  <c r="M31" i="1"/>
  <c r="M34" i="1"/>
  <c r="M35" i="1"/>
  <c r="M39" i="1"/>
  <c r="M40" i="1"/>
  <c r="M41" i="1"/>
</calcChain>
</file>

<file path=xl/sharedStrings.xml><?xml version="1.0" encoding="utf-8"?>
<sst xmlns="http://schemas.openxmlformats.org/spreadsheetml/2006/main" count="80" uniqueCount="40">
  <si>
    <t>Grille de calcul des athlètes de la rencontre</t>
  </si>
  <si>
    <t>Masculin</t>
  </si>
  <si>
    <t>Féminin</t>
  </si>
  <si>
    <t>50% du + haut
pointage atteint sur la
charte FINA</t>
  </si>
  <si>
    <t>Pointage
total</t>
  </si>
  <si>
    <t>Équipe</t>
  </si>
  <si>
    <t>Nom</t>
  </si>
  <si>
    <t>PTS</t>
  </si>
  <si>
    <t>NBR</t>
  </si>
  <si>
    <r>
      <t>+</t>
    </r>
    <r>
      <rPr>
        <b/>
        <sz val="10"/>
        <rFont val="Tahoma"/>
        <family val="2"/>
      </rPr>
      <t xml:space="preserve"> 75 pts</t>
    </r>
    <r>
      <rPr>
        <sz val="10"/>
        <rFont val="Tahoma"/>
        <family val="2"/>
      </rPr>
      <t xml:space="preserve"> par
médaille d'or</t>
    </r>
  </si>
  <si>
    <r>
      <t xml:space="preserve">+ </t>
    </r>
    <r>
      <rPr>
        <b/>
        <sz val="10"/>
        <rFont val="Tahoma"/>
        <family val="2"/>
      </rPr>
      <t>50 pts</t>
    </r>
    <r>
      <rPr>
        <sz val="10"/>
        <rFont val="Tahoma"/>
        <family val="2"/>
      </rPr>
      <t xml:space="preserve"> par
médaille d'argent</t>
    </r>
  </si>
  <si>
    <r>
      <t xml:space="preserve">+ </t>
    </r>
    <r>
      <rPr>
        <b/>
        <sz val="10"/>
        <rFont val="Tahoma"/>
        <family val="2"/>
      </rPr>
      <t>25 pts</t>
    </r>
    <r>
      <rPr>
        <sz val="10"/>
        <rFont val="Tahoma"/>
        <family val="2"/>
      </rPr>
      <t xml:space="preserve"> par
médaille bronze</t>
    </r>
  </si>
  <si>
    <r>
      <t>+ 7</t>
    </r>
    <r>
      <rPr>
        <b/>
        <sz val="10"/>
        <rFont val="Tahoma"/>
        <family val="2"/>
      </rPr>
      <t xml:space="preserve">5 pts
</t>
    </r>
    <r>
      <rPr>
        <sz val="10"/>
        <rFont val="Tahoma"/>
        <family val="2"/>
      </rPr>
      <t>par record</t>
    </r>
  </si>
  <si>
    <t>Coupe universitaire # 4 - Saison 2021-2022</t>
  </si>
  <si>
    <t>UL</t>
  </si>
  <si>
    <t>LO, Naomie</t>
  </si>
  <si>
    <t>McGill</t>
  </si>
  <si>
    <t>ETHIER, Danika</t>
  </si>
  <si>
    <t>SARTY, Isabel</t>
  </si>
  <si>
    <t>VAN NOORD, Nikki</t>
  </si>
  <si>
    <t>WALKER-DEJONG, Shaunna</t>
  </si>
  <si>
    <t>uOtt</t>
  </si>
  <si>
    <t>FROST, Natasha</t>
  </si>
  <si>
    <t>DANYLUK, Daphné</t>
  </si>
  <si>
    <t>LING, Elizabeth</t>
  </si>
  <si>
    <t>ARLANDIS, Anais</t>
  </si>
  <si>
    <t>UdeM</t>
  </si>
  <si>
    <t>COLLIN, Pablo</t>
  </si>
  <si>
    <t>YU, Tengbo</t>
  </si>
  <si>
    <t>LEMESLE, Hugo</t>
  </si>
  <si>
    <t>BEAUDIN-BOLDUC, Nathan</t>
  </si>
  <si>
    <t>LAPERLE, Vincent</t>
  </si>
  <si>
    <t>ZHENG, Allen</t>
  </si>
  <si>
    <t>SHEARER, Colin</t>
  </si>
  <si>
    <t>LAFLEUR, Maxime</t>
  </si>
  <si>
    <t>Usher</t>
  </si>
  <si>
    <t>BELKHELLADI, Malachy</t>
  </si>
  <si>
    <t>POULIOT, David</t>
  </si>
  <si>
    <t>AH YONG, Victor</t>
  </si>
  <si>
    <t>SAINTON, Marcus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</si>
</sst>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6" workbookViewId="0">
      <selection activeCell="A27" sqref="A27"/>
    </sheetView>
  </sheetViews>
  <sheetFormatPr baseColWidth="10" defaultColWidth="11.42578125" defaultRowHeight="12.95" customHeight="1" x14ac:dyDescent="0.25"/>
  <cols>
    <col min="1" max="1" width="24.5703125" style="2" customWidth="1"/>
    <col min="2" max="2" width="11.5703125" style="2" customWidth="1"/>
    <col min="3" max="4" width="9.5703125" style="3" customWidth="1"/>
    <col min="5" max="12" width="7.5703125" style="3" customWidth="1"/>
    <col min="13" max="13" width="10.5703125" style="3" customWidth="1"/>
    <col min="14" max="16384" width="11.42578125" style="2"/>
  </cols>
  <sheetData>
    <row r="1" spans="1:13" ht="20.100000000000001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100000000000001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</row>
    <row r="3" spans="1:13" ht="12.95" customHeight="1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9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95" customHeight="1" x14ac:dyDescent="0.25">
      <c r="A5" s="21" t="s">
        <v>6</v>
      </c>
      <c r="B5" s="21" t="s">
        <v>5</v>
      </c>
      <c r="C5" s="23" t="s">
        <v>3</v>
      </c>
      <c r="D5" s="23"/>
      <c r="E5" s="23" t="s">
        <v>9</v>
      </c>
      <c r="F5" s="23"/>
      <c r="G5" s="23" t="s">
        <v>10</v>
      </c>
      <c r="H5" s="23"/>
      <c r="I5" s="23" t="s">
        <v>11</v>
      </c>
      <c r="J5" s="23"/>
      <c r="K5" s="23" t="s">
        <v>12</v>
      </c>
      <c r="L5" s="23"/>
      <c r="M5" s="24" t="s">
        <v>4</v>
      </c>
    </row>
    <row r="6" spans="1:13" ht="12.95" customHeight="1" x14ac:dyDescent="0.25">
      <c r="A6" s="21"/>
      <c r="B6" s="21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ht="12.95" customHeight="1" x14ac:dyDescent="0.25">
      <c r="A7" s="21"/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2.95" customHeight="1" x14ac:dyDescent="0.25">
      <c r="A8" s="21"/>
      <c r="B8" s="21"/>
      <c r="C8" s="4" t="s">
        <v>7</v>
      </c>
      <c r="D8" s="5">
        <v>0.5</v>
      </c>
      <c r="E8" s="5" t="s">
        <v>8</v>
      </c>
      <c r="F8" s="4" t="s">
        <v>7</v>
      </c>
      <c r="G8" s="5" t="s">
        <v>8</v>
      </c>
      <c r="H8" s="4" t="s">
        <v>7</v>
      </c>
      <c r="I8" s="5" t="s">
        <v>8</v>
      </c>
      <c r="J8" s="4" t="s">
        <v>7</v>
      </c>
      <c r="K8" s="5" t="s">
        <v>8</v>
      </c>
      <c r="L8" s="4" t="s">
        <v>7</v>
      </c>
      <c r="M8" s="24"/>
    </row>
    <row r="9" spans="1:13" ht="12.95" customHeight="1" x14ac:dyDescent="0.25">
      <c r="A9" s="12" t="s">
        <v>17</v>
      </c>
      <c r="B9" s="12" t="s">
        <v>14</v>
      </c>
      <c r="C9" s="1">
        <v>752</v>
      </c>
      <c r="D9" s="15">
        <f>C9*0.5</f>
        <v>376</v>
      </c>
      <c r="E9" s="4">
        <v>3</v>
      </c>
      <c r="F9" s="4">
        <f>75*E9</f>
        <v>225</v>
      </c>
      <c r="G9" s="4"/>
      <c r="H9" s="4">
        <f>50*G9</f>
        <v>0</v>
      </c>
      <c r="I9" s="4"/>
      <c r="J9" s="4">
        <f>25*I9</f>
        <v>0</v>
      </c>
      <c r="K9" s="4"/>
      <c r="L9" s="4">
        <f>75*K9</f>
        <v>0</v>
      </c>
      <c r="M9" s="13">
        <f>+D9+F9+H9+J9+L9</f>
        <v>601</v>
      </c>
    </row>
    <row r="10" spans="1:13" ht="12.95" customHeight="1" x14ac:dyDescent="0.25">
      <c r="A10" s="6" t="s">
        <v>18</v>
      </c>
      <c r="B10" s="6" t="s">
        <v>16</v>
      </c>
      <c r="C10" s="1">
        <v>708</v>
      </c>
      <c r="D10" s="15">
        <f>C10*0.5</f>
        <v>354</v>
      </c>
      <c r="E10" s="8">
        <v>2</v>
      </c>
      <c r="F10" s="4">
        <f>75*E10</f>
        <v>150</v>
      </c>
      <c r="G10" s="8">
        <v>1</v>
      </c>
      <c r="H10" s="4">
        <f>50*G10</f>
        <v>50</v>
      </c>
      <c r="I10" s="8">
        <v>1</v>
      </c>
      <c r="J10" s="4">
        <f>25*I10</f>
        <v>25</v>
      </c>
      <c r="K10" s="8"/>
      <c r="L10" s="4">
        <f>75*K10</f>
        <v>0</v>
      </c>
      <c r="M10" s="7">
        <f>+D10+F10+H10+J10+L10</f>
        <v>579</v>
      </c>
    </row>
    <row r="11" spans="1:13" ht="12.95" customHeight="1" x14ac:dyDescent="0.25">
      <c r="A11" s="6" t="s">
        <v>15</v>
      </c>
      <c r="B11" s="6" t="s">
        <v>16</v>
      </c>
      <c r="C11" s="16">
        <v>715</v>
      </c>
      <c r="D11" s="15">
        <f>C11*0.5</f>
        <v>357.5</v>
      </c>
      <c r="E11" s="4">
        <v>2</v>
      </c>
      <c r="F11" s="4">
        <f>75*E11</f>
        <v>150</v>
      </c>
      <c r="G11" s="4">
        <v>1</v>
      </c>
      <c r="H11" s="4">
        <f>50*G11</f>
        <v>50</v>
      </c>
      <c r="I11" s="4"/>
      <c r="J11" s="4">
        <f>25*I11</f>
        <v>0</v>
      </c>
      <c r="K11" s="4"/>
      <c r="L11" s="4">
        <f>75*K11</f>
        <v>0</v>
      </c>
      <c r="M11" s="7">
        <f>+D11+F11+H11+J11+L11</f>
        <v>557.5</v>
      </c>
    </row>
    <row r="12" spans="1:13" ht="12.95" customHeight="1" x14ac:dyDescent="0.25">
      <c r="A12" s="6" t="s">
        <v>23</v>
      </c>
      <c r="B12" s="6" t="s">
        <v>16</v>
      </c>
      <c r="C12" s="1">
        <v>689</v>
      </c>
      <c r="D12" s="15">
        <f>C12*0.5</f>
        <v>344.5</v>
      </c>
      <c r="E12" s="4">
        <v>1</v>
      </c>
      <c r="F12" s="4">
        <f>75*E12</f>
        <v>75</v>
      </c>
      <c r="G12" s="4">
        <v>1</v>
      </c>
      <c r="H12" s="4">
        <f>50*G12</f>
        <v>50</v>
      </c>
      <c r="I12" s="4">
        <v>2</v>
      </c>
      <c r="J12" s="4">
        <f>25*I12</f>
        <v>50</v>
      </c>
      <c r="K12" s="4"/>
      <c r="L12" s="4">
        <f>75*K12</f>
        <v>0</v>
      </c>
      <c r="M12" s="7">
        <f>+D12+F12+H12+J12+L12</f>
        <v>519.5</v>
      </c>
    </row>
    <row r="13" spans="1:13" ht="12.95" customHeight="1" x14ac:dyDescent="0.25">
      <c r="A13" s="6" t="s">
        <v>25</v>
      </c>
      <c r="B13" s="6" t="s">
        <v>26</v>
      </c>
      <c r="C13" s="1">
        <v>687</v>
      </c>
      <c r="D13" s="15">
        <f>C13*0.5</f>
        <v>343.5</v>
      </c>
      <c r="E13" s="8">
        <v>1</v>
      </c>
      <c r="F13" s="4">
        <f>75*E13</f>
        <v>75</v>
      </c>
      <c r="G13" s="8">
        <v>1</v>
      </c>
      <c r="H13" s="4">
        <f>50*G13</f>
        <v>50</v>
      </c>
      <c r="I13" s="8">
        <v>1</v>
      </c>
      <c r="J13" s="4">
        <f>25*I13</f>
        <v>25</v>
      </c>
      <c r="K13" s="8"/>
      <c r="L13" s="4">
        <f>75*K13</f>
        <v>0</v>
      </c>
      <c r="M13" s="7">
        <f>+D13+F13+H13+J13+L13</f>
        <v>493.5</v>
      </c>
    </row>
    <row r="14" spans="1:13" ht="12.95" customHeight="1" x14ac:dyDescent="0.25">
      <c r="A14" s="6" t="s">
        <v>24</v>
      </c>
      <c r="B14" s="6" t="s">
        <v>16</v>
      </c>
      <c r="C14" s="1">
        <v>688</v>
      </c>
      <c r="D14" s="15">
        <f>C14*0.5</f>
        <v>344</v>
      </c>
      <c r="E14" s="4">
        <v>1</v>
      </c>
      <c r="F14" s="4">
        <f>75*E14</f>
        <v>75</v>
      </c>
      <c r="G14" s="4"/>
      <c r="H14" s="4">
        <f>50*G14</f>
        <v>0</v>
      </c>
      <c r="I14" s="4">
        <v>2</v>
      </c>
      <c r="J14" s="4">
        <f>25*I14</f>
        <v>50</v>
      </c>
      <c r="K14" s="4"/>
      <c r="L14" s="4">
        <f>75*K14</f>
        <v>0</v>
      </c>
      <c r="M14" s="7">
        <f>+D14+F14+H14+J14+L14</f>
        <v>469</v>
      </c>
    </row>
    <row r="15" spans="1:13" ht="12.95" customHeight="1" x14ac:dyDescent="0.25">
      <c r="A15" s="6" t="s">
        <v>19</v>
      </c>
      <c r="B15" s="6" t="s">
        <v>16</v>
      </c>
      <c r="C15" s="1">
        <v>700</v>
      </c>
      <c r="D15" s="15">
        <f>C15*0.5</f>
        <v>350</v>
      </c>
      <c r="E15" s="9">
        <v>1</v>
      </c>
      <c r="F15" s="4">
        <f>75*E15</f>
        <v>75</v>
      </c>
      <c r="G15" s="9"/>
      <c r="H15" s="4">
        <f>50*G15</f>
        <v>0</v>
      </c>
      <c r="I15" s="9"/>
      <c r="J15" s="4">
        <f>25*I15</f>
        <v>0</v>
      </c>
      <c r="K15" s="9"/>
      <c r="L15" s="4">
        <f>75*K15</f>
        <v>0</v>
      </c>
      <c r="M15" s="7">
        <f>+D15+F15+H15+J15+L15</f>
        <v>425</v>
      </c>
    </row>
    <row r="16" spans="1:13" ht="12.95" customHeight="1" x14ac:dyDescent="0.25">
      <c r="A16" s="6" t="s">
        <v>20</v>
      </c>
      <c r="B16" s="6" t="s">
        <v>21</v>
      </c>
      <c r="C16" s="1">
        <v>696</v>
      </c>
      <c r="D16" s="15">
        <f>C16*0.5</f>
        <v>348</v>
      </c>
      <c r="E16" s="8"/>
      <c r="F16" s="4">
        <f>75*E16</f>
        <v>0</v>
      </c>
      <c r="G16" s="8">
        <v>1</v>
      </c>
      <c r="H16" s="4">
        <f>50*G16</f>
        <v>50</v>
      </c>
      <c r="I16" s="8">
        <v>1</v>
      </c>
      <c r="J16" s="4">
        <f>25*I16</f>
        <v>25</v>
      </c>
      <c r="K16" s="8"/>
      <c r="L16" s="4">
        <f>75*K16</f>
        <v>0</v>
      </c>
      <c r="M16" s="7">
        <f>+D16+F16+H16+J16+L16</f>
        <v>423</v>
      </c>
    </row>
    <row r="17" spans="1:13" ht="12.95" customHeight="1" x14ac:dyDescent="0.25">
      <c r="A17" s="6" t="s">
        <v>22</v>
      </c>
      <c r="B17" s="6" t="s">
        <v>16</v>
      </c>
      <c r="C17" s="1">
        <v>691</v>
      </c>
      <c r="D17" s="15">
        <f>C17*0.5</f>
        <v>345.5</v>
      </c>
      <c r="E17" s="8"/>
      <c r="F17" s="4">
        <f>75*E17</f>
        <v>0</v>
      </c>
      <c r="G17" s="8">
        <v>1</v>
      </c>
      <c r="H17" s="4">
        <f>50*G17</f>
        <v>50</v>
      </c>
      <c r="I17" s="8"/>
      <c r="J17" s="4">
        <f>25*I17</f>
        <v>0</v>
      </c>
      <c r="K17" s="8"/>
      <c r="L17" s="4">
        <f>75*K17</f>
        <v>0</v>
      </c>
      <c r="M17" s="7">
        <f>+D17+F17+H17+J17+L17</f>
        <v>395.5</v>
      </c>
    </row>
    <row r="18" spans="1:13" ht="12.95" customHeight="1" x14ac:dyDescent="0.25">
      <c r="A18" s="6"/>
      <c r="B18" s="6"/>
      <c r="C18" s="1"/>
      <c r="D18" s="15">
        <f t="shared" ref="D18:D20" si="0">C18*0.5</f>
        <v>0</v>
      </c>
      <c r="E18" s="9"/>
      <c r="F18" s="4">
        <f t="shared" ref="F18:F20" si="1">75*E18</f>
        <v>0</v>
      </c>
      <c r="G18" s="9"/>
      <c r="H18" s="4">
        <f t="shared" ref="H18:H20" si="2">50*G18</f>
        <v>0</v>
      </c>
      <c r="I18" s="9"/>
      <c r="J18" s="4">
        <f t="shared" ref="J18:J20" si="3">25*I18</f>
        <v>0</v>
      </c>
      <c r="K18" s="9"/>
      <c r="L18" s="4">
        <f t="shared" ref="L18:L20" si="4">75*K18</f>
        <v>0</v>
      </c>
      <c r="M18" s="7">
        <f t="shared" ref="M18:M20" si="5">+D18+F18+H18+J18+L18</f>
        <v>0</v>
      </c>
    </row>
    <row r="19" spans="1:13" ht="12.95" customHeight="1" x14ac:dyDescent="0.25">
      <c r="A19" s="6"/>
      <c r="B19" s="6"/>
      <c r="C19" s="1"/>
      <c r="D19" s="15">
        <f t="shared" si="0"/>
        <v>0</v>
      </c>
      <c r="E19" s="8"/>
      <c r="F19" s="4">
        <f t="shared" si="1"/>
        <v>0</v>
      </c>
      <c r="G19" s="8"/>
      <c r="H19" s="4">
        <f t="shared" si="2"/>
        <v>0</v>
      </c>
      <c r="I19" s="8"/>
      <c r="J19" s="4">
        <f t="shared" si="3"/>
        <v>0</v>
      </c>
      <c r="K19" s="8"/>
      <c r="L19" s="4">
        <f t="shared" si="4"/>
        <v>0</v>
      </c>
      <c r="M19" s="7">
        <f t="shared" si="5"/>
        <v>0</v>
      </c>
    </row>
    <row r="20" spans="1:13" ht="12.95" customHeight="1" x14ac:dyDescent="0.25">
      <c r="A20" s="6"/>
      <c r="B20" s="6"/>
      <c r="C20" s="1"/>
      <c r="D20" s="15">
        <f t="shared" si="0"/>
        <v>0</v>
      </c>
      <c r="E20" s="8"/>
      <c r="F20" s="4">
        <f t="shared" si="1"/>
        <v>0</v>
      </c>
      <c r="G20" s="8"/>
      <c r="H20" s="4">
        <f t="shared" si="2"/>
        <v>0</v>
      </c>
      <c r="I20" s="8"/>
      <c r="J20" s="4">
        <f t="shared" si="3"/>
        <v>0</v>
      </c>
      <c r="K20" s="8"/>
      <c r="L20" s="4">
        <f t="shared" si="4"/>
        <v>0</v>
      </c>
      <c r="M20" s="7">
        <f t="shared" si="5"/>
        <v>0</v>
      </c>
    </row>
    <row r="22" spans="1:13" ht="12.95" customHeight="1" x14ac:dyDescent="0.25">
      <c r="A22" s="17" t="s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95" customHeight="1" x14ac:dyDescent="0.25">
      <c r="A23" s="21" t="s">
        <v>6</v>
      </c>
      <c r="B23" s="21" t="s">
        <v>5</v>
      </c>
      <c r="C23" s="22" t="s">
        <v>3</v>
      </c>
      <c r="D23" s="22"/>
      <c r="E23" s="23" t="s">
        <v>9</v>
      </c>
      <c r="F23" s="23"/>
      <c r="G23" s="23" t="s">
        <v>10</v>
      </c>
      <c r="H23" s="23"/>
      <c r="I23" s="23" t="s">
        <v>11</v>
      </c>
      <c r="J23" s="23"/>
      <c r="K23" s="23" t="s">
        <v>12</v>
      </c>
      <c r="L23" s="23"/>
      <c r="M23" s="24" t="s">
        <v>4</v>
      </c>
    </row>
    <row r="24" spans="1:13" ht="12.95" customHeight="1" x14ac:dyDescent="0.25">
      <c r="A24" s="21"/>
      <c r="B24" s="21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4"/>
    </row>
    <row r="25" spans="1:13" ht="12.95" customHeight="1" x14ac:dyDescent="0.25">
      <c r="A25" s="21"/>
      <c r="B25" s="21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24"/>
    </row>
    <row r="26" spans="1:13" ht="12.95" customHeight="1" x14ac:dyDescent="0.25">
      <c r="A26" s="21"/>
      <c r="B26" s="21"/>
      <c r="C26" s="4" t="s">
        <v>7</v>
      </c>
      <c r="D26" s="5">
        <v>0.5</v>
      </c>
      <c r="E26" s="5" t="s">
        <v>8</v>
      </c>
      <c r="F26" s="4" t="s">
        <v>7</v>
      </c>
      <c r="G26" s="5" t="s">
        <v>8</v>
      </c>
      <c r="H26" s="4" t="s">
        <v>7</v>
      </c>
      <c r="I26" s="5" t="s">
        <v>8</v>
      </c>
      <c r="J26" s="4" t="s">
        <v>7</v>
      </c>
      <c r="K26" s="5" t="s">
        <v>8</v>
      </c>
      <c r="L26" s="4" t="s">
        <v>7</v>
      </c>
      <c r="M26" s="24"/>
    </row>
    <row r="27" spans="1:13" ht="12.95" customHeight="1" x14ac:dyDescent="0.25">
      <c r="A27" s="12" t="s">
        <v>27</v>
      </c>
      <c r="B27" s="12" t="s">
        <v>16</v>
      </c>
      <c r="C27" s="14">
        <v>726</v>
      </c>
      <c r="D27" s="15">
        <f>C27*0.5</f>
        <v>363</v>
      </c>
      <c r="E27" s="4">
        <v>2</v>
      </c>
      <c r="F27" s="4">
        <f>75*E27</f>
        <v>150</v>
      </c>
      <c r="G27" s="4">
        <v>1</v>
      </c>
      <c r="H27" s="4">
        <f>50*G27</f>
        <v>50</v>
      </c>
      <c r="I27" s="4"/>
      <c r="J27" s="4">
        <f>25*I27</f>
        <v>0</v>
      </c>
      <c r="K27" s="8"/>
      <c r="L27" s="4">
        <f>75*K27</f>
        <v>0</v>
      </c>
      <c r="M27" s="13">
        <f>+D27+F27+H27+J27+L27</f>
        <v>563</v>
      </c>
    </row>
    <row r="28" spans="1:13" ht="12.95" customHeight="1" x14ac:dyDescent="0.25">
      <c r="A28" s="6" t="s">
        <v>29</v>
      </c>
      <c r="B28" s="6" t="s">
        <v>21</v>
      </c>
      <c r="C28" s="14">
        <v>720</v>
      </c>
      <c r="D28" s="15">
        <f>C28*0.5</f>
        <v>360</v>
      </c>
      <c r="E28" s="8">
        <v>1</v>
      </c>
      <c r="F28" s="4">
        <f>75*E28</f>
        <v>75</v>
      </c>
      <c r="G28" s="8">
        <v>2</v>
      </c>
      <c r="H28" s="4">
        <f>50*G28</f>
        <v>100</v>
      </c>
      <c r="I28" s="8"/>
      <c r="J28" s="4">
        <f>25*I28</f>
        <v>0</v>
      </c>
      <c r="K28" s="9"/>
      <c r="L28" s="4">
        <f>75*K28</f>
        <v>0</v>
      </c>
      <c r="M28" s="7">
        <f>+D28+F28+H28+J28+L28</f>
        <v>535</v>
      </c>
    </row>
    <row r="29" spans="1:13" ht="12.95" customHeight="1" x14ac:dyDescent="0.25">
      <c r="A29" s="6" t="s">
        <v>32</v>
      </c>
      <c r="B29" s="6" t="s">
        <v>21</v>
      </c>
      <c r="C29" s="14">
        <v>688</v>
      </c>
      <c r="D29" s="15">
        <f>C29*0.5</f>
        <v>344</v>
      </c>
      <c r="E29" s="8">
        <v>2</v>
      </c>
      <c r="F29" s="4">
        <f>75*E29</f>
        <v>150</v>
      </c>
      <c r="G29" s="8"/>
      <c r="H29" s="4">
        <f>50*G29</f>
        <v>0</v>
      </c>
      <c r="I29" s="8">
        <v>1</v>
      </c>
      <c r="J29" s="4">
        <f>25*I29</f>
        <v>25</v>
      </c>
      <c r="K29" s="4"/>
      <c r="L29" s="4">
        <f>75*K29</f>
        <v>0</v>
      </c>
      <c r="M29" s="7">
        <f>+D29+F29+H29+J29+L29</f>
        <v>519</v>
      </c>
    </row>
    <row r="30" spans="1:13" ht="12.95" customHeight="1" x14ac:dyDescent="0.25">
      <c r="A30" s="6" t="s">
        <v>39</v>
      </c>
      <c r="B30" s="6" t="s">
        <v>14</v>
      </c>
      <c r="C30" s="14">
        <v>685</v>
      </c>
      <c r="D30" s="15">
        <f>C30*0.5</f>
        <v>342.5</v>
      </c>
      <c r="E30" s="4">
        <v>1</v>
      </c>
      <c r="F30" s="4">
        <f>75*E30</f>
        <v>75</v>
      </c>
      <c r="G30" s="4">
        <v>1</v>
      </c>
      <c r="H30" s="4">
        <f>50*G30</f>
        <v>50</v>
      </c>
      <c r="I30" s="4">
        <v>1</v>
      </c>
      <c r="J30" s="4">
        <f>25*I30</f>
        <v>25</v>
      </c>
      <c r="K30" s="9"/>
      <c r="L30" s="4">
        <f>75*K30</f>
        <v>0</v>
      </c>
      <c r="M30" s="7">
        <f>+D30+F30+H30+J30+L30</f>
        <v>492.5</v>
      </c>
    </row>
    <row r="31" spans="1:13" ht="12.95" customHeight="1" x14ac:dyDescent="0.25">
      <c r="A31" s="6" t="s">
        <v>36</v>
      </c>
      <c r="B31" s="6" t="s">
        <v>16</v>
      </c>
      <c r="C31" s="14">
        <v>673</v>
      </c>
      <c r="D31" s="15">
        <f>C31*0.5</f>
        <v>336.5</v>
      </c>
      <c r="E31" s="9">
        <v>1</v>
      </c>
      <c r="F31" s="4">
        <f>75*E31</f>
        <v>75</v>
      </c>
      <c r="G31" s="9">
        <v>1</v>
      </c>
      <c r="H31" s="4">
        <f>50*G31</f>
        <v>50</v>
      </c>
      <c r="I31" s="9"/>
      <c r="J31" s="4">
        <f>25*I31</f>
        <v>0</v>
      </c>
      <c r="K31" s="4"/>
      <c r="L31" s="4">
        <f>75*K31</f>
        <v>0</v>
      </c>
      <c r="M31" s="7">
        <f>+D31+F31+H31+J31+L31</f>
        <v>461.5</v>
      </c>
    </row>
    <row r="32" spans="1:13" ht="12.95" customHeight="1" x14ac:dyDescent="0.25">
      <c r="A32" s="6" t="s">
        <v>31</v>
      </c>
      <c r="B32" s="6" t="s">
        <v>26</v>
      </c>
      <c r="C32" s="14">
        <v>689</v>
      </c>
      <c r="D32" s="15">
        <f>C32*0.5</f>
        <v>344.5</v>
      </c>
      <c r="E32" s="8">
        <v>1</v>
      </c>
      <c r="F32" s="4">
        <f>75*E32</f>
        <v>75</v>
      </c>
      <c r="G32" s="8"/>
      <c r="H32" s="4">
        <f>50*G32</f>
        <v>0</v>
      </c>
      <c r="I32" s="8">
        <v>1</v>
      </c>
      <c r="J32" s="4">
        <f>25*I32</f>
        <v>25</v>
      </c>
      <c r="K32" s="9"/>
      <c r="L32" s="4">
        <f>75*K32</f>
        <v>0</v>
      </c>
      <c r="M32" s="7">
        <f>+D32+F32+H32+J32+L32</f>
        <v>444.5</v>
      </c>
    </row>
    <row r="33" spans="1:13" ht="12.95" customHeight="1" x14ac:dyDescent="0.25">
      <c r="A33" s="6" t="s">
        <v>28</v>
      </c>
      <c r="B33" s="6" t="s">
        <v>16</v>
      </c>
      <c r="C33" s="14">
        <v>720</v>
      </c>
      <c r="D33" s="15">
        <f>C33*0.5</f>
        <v>360</v>
      </c>
      <c r="E33" s="4">
        <v>1</v>
      </c>
      <c r="F33" s="4">
        <f>75*E33</f>
        <v>75</v>
      </c>
      <c r="G33" s="4"/>
      <c r="H33" s="4">
        <f>50*G33</f>
        <v>0</v>
      </c>
      <c r="I33" s="4"/>
      <c r="J33" s="4">
        <f>25*I33</f>
        <v>0</v>
      </c>
      <c r="K33" s="9"/>
      <c r="L33" s="4">
        <f>75*K33</f>
        <v>0</v>
      </c>
      <c r="M33" s="7">
        <f>+D33+F33+H33+J33+L33</f>
        <v>435</v>
      </c>
    </row>
    <row r="34" spans="1:13" ht="12.95" customHeight="1" x14ac:dyDescent="0.25">
      <c r="A34" s="6" t="s">
        <v>37</v>
      </c>
      <c r="B34" s="6" t="s">
        <v>14</v>
      </c>
      <c r="C34" s="14">
        <v>708</v>
      </c>
      <c r="D34" s="15">
        <f>C34*0.5</f>
        <v>354</v>
      </c>
      <c r="E34" s="8">
        <v>1</v>
      </c>
      <c r="F34" s="4">
        <f>75*E34</f>
        <v>75</v>
      </c>
      <c r="G34" s="8"/>
      <c r="H34" s="4">
        <f>50*G34</f>
        <v>0</v>
      </c>
      <c r="I34" s="8"/>
      <c r="J34" s="4">
        <f>25*I34</f>
        <v>0</v>
      </c>
      <c r="K34" s="9"/>
      <c r="L34" s="4">
        <f>75*K34</f>
        <v>0</v>
      </c>
      <c r="M34" s="7">
        <f>+D34+F34+H34+J34+L34</f>
        <v>429</v>
      </c>
    </row>
    <row r="35" spans="1:13" ht="12.95" customHeight="1" x14ac:dyDescent="0.25">
      <c r="A35" s="6" t="s">
        <v>38</v>
      </c>
      <c r="B35" s="6" t="s">
        <v>26</v>
      </c>
      <c r="C35" s="14">
        <v>684</v>
      </c>
      <c r="D35" s="15">
        <f>C35*0.5</f>
        <v>342</v>
      </c>
      <c r="E35" s="8">
        <v>1</v>
      </c>
      <c r="F35" s="4">
        <f>75*E35</f>
        <v>75</v>
      </c>
      <c r="G35" s="8"/>
      <c r="H35" s="4">
        <f>50*G35</f>
        <v>0</v>
      </c>
      <c r="I35" s="8"/>
      <c r="J35" s="4">
        <f>25*I35</f>
        <v>0</v>
      </c>
      <c r="K35" s="9"/>
      <c r="L35" s="4">
        <f>75*K35</f>
        <v>0</v>
      </c>
      <c r="M35" s="7">
        <f>+D35+F35+H35+J35+L35</f>
        <v>417</v>
      </c>
    </row>
    <row r="36" spans="1:13" ht="12.95" customHeight="1" x14ac:dyDescent="0.25">
      <c r="A36" s="6" t="s">
        <v>33</v>
      </c>
      <c r="B36" s="6" t="s">
        <v>21</v>
      </c>
      <c r="C36" s="14">
        <v>683</v>
      </c>
      <c r="D36" s="15">
        <f>C36*0.5</f>
        <v>341.5</v>
      </c>
      <c r="E36" s="4"/>
      <c r="F36" s="4">
        <f>75*E36</f>
        <v>0</v>
      </c>
      <c r="G36" s="4">
        <v>1</v>
      </c>
      <c r="H36" s="4">
        <f>50*G36</f>
        <v>50</v>
      </c>
      <c r="I36" s="4">
        <v>1</v>
      </c>
      <c r="J36" s="4">
        <f>25*I36</f>
        <v>25</v>
      </c>
      <c r="K36" s="9"/>
      <c r="L36" s="4">
        <f>75*K36</f>
        <v>0</v>
      </c>
      <c r="M36" s="7">
        <f>+D36+F36+H36+J36+L36</f>
        <v>416.5</v>
      </c>
    </row>
    <row r="37" spans="1:13" ht="12.95" customHeight="1" x14ac:dyDescent="0.25">
      <c r="A37" s="6" t="s">
        <v>30</v>
      </c>
      <c r="B37" s="6" t="s">
        <v>21</v>
      </c>
      <c r="C37" s="14">
        <v>715</v>
      </c>
      <c r="D37" s="15">
        <f>C37*0.5</f>
        <v>357.5</v>
      </c>
      <c r="E37" s="9"/>
      <c r="F37" s="4">
        <f>75*E37</f>
        <v>0</v>
      </c>
      <c r="G37" s="9">
        <v>1</v>
      </c>
      <c r="H37" s="4">
        <f>50*G37</f>
        <v>50</v>
      </c>
      <c r="I37" s="9"/>
      <c r="J37" s="4">
        <f>25*I37</f>
        <v>0</v>
      </c>
      <c r="K37" s="9"/>
      <c r="L37" s="4">
        <f>75*K37</f>
        <v>0</v>
      </c>
      <c r="M37" s="7">
        <f>+D37+F37+H37+J37+L37</f>
        <v>407.5</v>
      </c>
    </row>
    <row r="38" spans="1:13" ht="12.95" customHeight="1" x14ac:dyDescent="0.25">
      <c r="A38" s="6" t="s">
        <v>34</v>
      </c>
      <c r="B38" s="6" t="s">
        <v>35</v>
      </c>
      <c r="C38" s="14">
        <v>678</v>
      </c>
      <c r="D38" s="15">
        <f>C38*0.5</f>
        <v>339</v>
      </c>
      <c r="E38" s="8"/>
      <c r="F38" s="4">
        <f>75*E38</f>
        <v>0</v>
      </c>
      <c r="G38" s="8"/>
      <c r="H38" s="4">
        <f>50*G38</f>
        <v>0</v>
      </c>
      <c r="I38" s="8">
        <v>1</v>
      </c>
      <c r="J38" s="4">
        <f>25*I38</f>
        <v>25</v>
      </c>
      <c r="K38" s="9"/>
      <c r="L38" s="4">
        <f>75*K38</f>
        <v>0</v>
      </c>
      <c r="M38" s="7">
        <f>+D38+F38+H38+J38+L38</f>
        <v>364</v>
      </c>
    </row>
    <row r="39" spans="1:13" ht="12.95" customHeight="1" x14ac:dyDescent="0.25">
      <c r="A39" s="6"/>
      <c r="B39" s="6"/>
      <c r="C39" s="14"/>
      <c r="D39" s="15">
        <f t="shared" ref="D27:D39" si="6">C39*0.5</f>
        <v>0</v>
      </c>
      <c r="E39" s="9"/>
      <c r="F39" s="4">
        <f t="shared" ref="F39:F41" si="7">75*E39</f>
        <v>0</v>
      </c>
      <c r="G39" s="9"/>
      <c r="H39" s="4">
        <f t="shared" ref="H39:H41" si="8">50*G39</f>
        <v>0</v>
      </c>
      <c r="I39" s="9"/>
      <c r="J39" s="4">
        <f t="shared" ref="J39:J41" si="9">25*I39</f>
        <v>0</v>
      </c>
      <c r="K39" s="9"/>
      <c r="L39" s="4">
        <f t="shared" ref="L39:L41" si="10">75*K39</f>
        <v>0</v>
      </c>
      <c r="M39" s="7">
        <f t="shared" ref="M39:M41" si="11">+D39+F39+H39+J39+L39</f>
        <v>0</v>
      </c>
    </row>
    <row r="40" spans="1:13" ht="12.95" customHeight="1" x14ac:dyDescent="0.25">
      <c r="A40" s="6"/>
      <c r="B40" s="6"/>
      <c r="C40" s="14"/>
      <c r="D40" s="15">
        <f t="shared" ref="D40:D41" si="12">C40*0.5</f>
        <v>0</v>
      </c>
      <c r="E40" s="8"/>
      <c r="F40" s="4">
        <f t="shared" si="7"/>
        <v>0</v>
      </c>
      <c r="G40" s="8"/>
      <c r="H40" s="4">
        <f t="shared" si="8"/>
        <v>0</v>
      </c>
      <c r="I40" s="8"/>
      <c r="J40" s="4">
        <f t="shared" si="9"/>
        <v>0</v>
      </c>
      <c r="K40" s="9"/>
      <c r="L40" s="4">
        <f t="shared" si="10"/>
        <v>0</v>
      </c>
      <c r="M40" s="7">
        <f t="shared" si="11"/>
        <v>0</v>
      </c>
    </row>
    <row r="41" spans="1:13" ht="12.95" customHeight="1" x14ac:dyDescent="0.25">
      <c r="A41" s="6"/>
      <c r="B41" s="6"/>
      <c r="C41" s="14"/>
      <c r="D41" s="15">
        <f t="shared" si="12"/>
        <v>0</v>
      </c>
      <c r="E41" s="8"/>
      <c r="F41" s="4">
        <f t="shared" si="7"/>
        <v>0</v>
      </c>
      <c r="G41" s="8"/>
      <c r="H41" s="4">
        <f t="shared" si="8"/>
        <v>0</v>
      </c>
      <c r="I41" s="8"/>
      <c r="J41" s="4">
        <f t="shared" si="9"/>
        <v>0</v>
      </c>
      <c r="K41" s="9"/>
      <c r="L41" s="4">
        <f t="shared" si="10"/>
        <v>0</v>
      </c>
      <c r="M41" s="7">
        <f t="shared" si="11"/>
        <v>0</v>
      </c>
    </row>
  </sheetData>
  <sortState ref="A27:M38">
    <sortCondition descending="1" ref="M27"/>
  </sortState>
  <mergeCells count="20">
    <mergeCell ref="G5:H7"/>
    <mergeCell ref="I5:J7"/>
    <mergeCell ref="K5:L7"/>
    <mergeCell ref="K23:L25"/>
    <mergeCell ref="A4:M4"/>
    <mergeCell ref="A22:M22"/>
    <mergeCell ref="A1:M1"/>
    <mergeCell ref="A2:M2"/>
    <mergeCell ref="A23:A26"/>
    <mergeCell ref="B23:B26"/>
    <mergeCell ref="C23:D25"/>
    <mergeCell ref="E23:F25"/>
    <mergeCell ref="G23:H25"/>
    <mergeCell ref="I23:J25"/>
    <mergeCell ref="M23:M26"/>
    <mergeCell ref="M5:M8"/>
    <mergeCell ref="A5:A8"/>
    <mergeCell ref="B5:B8"/>
    <mergeCell ref="C5:D7"/>
    <mergeCell ref="E5:F7"/>
  </mergeCells>
  <printOptions horizontalCentered="1"/>
  <pageMargins left="0.39370078740157483" right="0.39370078740157483" top="0.39370078740157483" bottom="0.39370078740157483" header="0.31496062992125984" footer="0.31496062992125984"/>
  <pageSetup paperSize="1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RSEQ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Tremblay</dc:creator>
  <cp:lastModifiedBy>Competition Natation 8</cp:lastModifiedBy>
  <cp:lastPrinted>2018-10-13T16:52:16Z</cp:lastPrinted>
  <dcterms:created xsi:type="dcterms:W3CDTF">2017-10-27T16:15:18Z</dcterms:created>
  <dcterms:modified xsi:type="dcterms:W3CDTF">2023-01-21T03:22:09Z</dcterms:modified>
</cp:coreProperties>
</file>